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.redding.ca.us\DFSROOT\Users1$\flanigans\Desktop\AE RFP\"/>
    </mc:Choice>
  </mc:AlternateContent>
  <xr:revisionPtr revIDLastSave="0" documentId="13_ncr:1_{00595994-A9C6-4338-BC38-D328F3DD6836}" xr6:coauthVersionLast="36" xr6:coauthVersionMax="36" xr10:uidLastSave="{00000000-0000-0000-0000-000000000000}"/>
  <bookViews>
    <workbookView xWindow="0" yWindow="0" windowWidth="28800" windowHeight="11625" xr2:uid="{43DCA071-EFDE-41ED-B8A4-BC047AAA51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49" i="1"/>
  <c r="N50" i="1"/>
  <c r="N51" i="1"/>
  <c r="N52" i="1"/>
  <c r="N53" i="1"/>
  <c r="O20" i="1" l="1"/>
  <c r="Q62" i="1" l="1"/>
  <c r="O62" i="1"/>
  <c r="M62" i="1"/>
  <c r="L62" i="1"/>
  <c r="N61" i="1"/>
  <c r="N62" i="1" s="1"/>
  <c r="Q58" i="1"/>
  <c r="O58" i="1"/>
  <c r="M58" i="1"/>
  <c r="L58" i="1"/>
  <c r="N57" i="1"/>
  <c r="N58" i="1" s="1"/>
  <c r="Q54" i="1"/>
  <c r="O54" i="1"/>
  <c r="M54" i="1"/>
  <c r="L54" i="1"/>
  <c r="R53" i="1"/>
  <c r="R52" i="1"/>
  <c r="R51" i="1"/>
  <c r="R49" i="1"/>
  <c r="N48" i="1"/>
  <c r="Q45" i="1"/>
  <c r="O45" i="1"/>
  <c r="M45" i="1"/>
  <c r="L45" i="1"/>
  <c r="N44" i="1"/>
  <c r="R44" i="1" s="1"/>
  <c r="N43" i="1"/>
  <c r="R43" i="1" s="1"/>
  <c r="N42" i="1"/>
  <c r="R42" i="1" s="1"/>
  <c r="N41" i="1"/>
  <c r="R41" i="1" s="1"/>
  <c r="N40" i="1"/>
  <c r="R40" i="1" s="1"/>
  <c r="N39" i="1"/>
  <c r="R39" i="1" s="1"/>
  <c r="N38" i="1"/>
  <c r="N32" i="1"/>
  <c r="R32" i="1" s="1"/>
  <c r="N31" i="1"/>
  <c r="R31" i="1" s="1"/>
  <c r="Q35" i="1"/>
  <c r="O35" i="1"/>
  <c r="M35" i="1"/>
  <c r="L35" i="1"/>
  <c r="N34" i="1"/>
  <c r="R34" i="1" s="1"/>
  <c r="N33" i="1"/>
  <c r="R33" i="1" s="1"/>
  <c r="N30" i="1"/>
  <c r="R30" i="1" s="1"/>
  <c r="Q27" i="1"/>
  <c r="O27" i="1"/>
  <c r="M27" i="1"/>
  <c r="L27" i="1"/>
  <c r="N26" i="1"/>
  <c r="R26" i="1" s="1"/>
  <c r="N25" i="1"/>
  <c r="R25" i="1" s="1"/>
  <c r="N24" i="1"/>
  <c r="R24" i="1" s="1"/>
  <c r="N23" i="1"/>
  <c r="M20" i="1"/>
  <c r="Q20" i="1"/>
  <c r="L20" i="1"/>
  <c r="R9" i="1"/>
  <c r="R10" i="1"/>
  <c r="R15" i="1"/>
  <c r="R16" i="1"/>
  <c r="R17" i="1"/>
  <c r="R18" i="1"/>
  <c r="R19" i="1"/>
  <c r="N8" i="1"/>
  <c r="R8" i="1" s="1"/>
  <c r="O64" i="1" l="1"/>
  <c r="Q64" i="1"/>
  <c r="M64" i="1"/>
  <c r="L64" i="1"/>
  <c r="N54" i="1"/>
  <c r="R61" i="1"/>
  <c r="R62" i="1" s="1"/>
  <c r="R57" i="1"/>
  <c r="R58" i="1" s="1"/>
  <c r="R48" i="1"/>
  <c r="R54" i="1" s="1"/>
  <c r="N45" i="1"/>
  <c r="R38" i="1"/>
  <c r="R45" i="1" s="1"/>
  <c r="N27" i="1"/>
  <c r="R20" i="1"/>
  <c r="R35" i="1"/>
  <c r="N35" i="1"/>
  <c r="N20" i="1"/>
  <c r="R23" i="1"/>
  <c r="R27" i="1" s="1"/>
  <c r="N64" i="1" l="1"/>
  <c r="R64" i="1"/>
</calcChain>
</file>

<file path=xl/sharedStrings.xml><?xml version="1.0" encoding="utf-8"?>
<sst xmlns="http://schemas.openxmlformats.org/spreadsheetml/2006/main" count="61" uniqueCount="60">
  <si>
    <t>NorCal COC Cost Estimation Tool for City identified costs associated with running NorCal Continuum of Care Operations</t>
  </si>
  <si>
    <t>No. of Hours Each Occurrence</t>
  </si>
  <si>
    <t>Total Number Hours per Year</t>
  </si>
  <si>
    <t>Estimated Cost / Hour</t>
  </si>
  <si>
    <t>Total Line Item Cost</t>
  </si>
  <si>
    <t>Task 1 - HHAP Grants</t>
  </si>
  <si>
    <t>State Contract</t>
  </si>
  <si>
    <t>Budget Preparation</t>
  </si>
  <si>
    <t>NOFA Creation</t>
  </si>
  <si>
    <t>Application Review</t>
  </si>
  <si>
    <t>Environmental Impact Reviews</t>
  </si>
  <si>
    <t>Monthly Office Hours Call</t>
  </si>
  <si>
    <t>Meetings</t>
  </si>
  <si>
    <t>Subtotal Task 1</t>
  </si>
  <si>
    <t>Task 2 - ESG Grant</t>
  </si>
  <si>
    <t>NOFA Review and Correspondence</t>
  </si>
  <si>
    <t>Coordinate Rating &amp; Ranking</t>
  </si>
  <si>
    <t>Support Staff Tasks</t>
  </si>
  <si>
    <t>Subtotal Task 2</t>
  </si>
  <si>
    <t>Task 3 - Collaborative Applicant</t>
  </si>
  <si>
    <t>Meetings with HUD</t>
  </si>
  <si>
    <t>Meetings with Consultant</t>
  </si>
  <si>
    <t>Grant Execution</t>
  </si>
  <si>
    <t>Annual Reporting</t>
  </si>
  <si>
    <t>Subtotal Task 3</t>
  </si>
  <si>
    <t>Task 4 - Executive Board</t>
  </si>
  <si>
    <t>Prepare and Host Meetings</t>
  </si>
  <si>
    <t>Prepare Agendas</t>
  </si>
  <si>
    <t>Complete Minutes</t>
  </si>
  <si>
    <t>Complete Executive Board Requests &amp; Follow Ups</t>
  </si>
  <si>
    <t>Advisory Board Support</t>
  </si>
  <si>
    <t>Governance Charter</t>
  </si>
  <si>
    <t>Subtotal Task 4</t>
  </si>
  <si>
    <t>Task 5 - HMIS/CE</t>
  </si>
  <si>
    <t>Meetings with Contractor</t>
  </si>
  <si>
    <t>Contract Review and Processing</t>
  </si>
  <si>
    <t>Committee Meetings</t>
  </si>
  <si>
    <t>Subtotal Task 5</t>
  </si>
  <si>
    <t>Task 6 - PIT/HIC</t>
  </si>
  <si>
    <t>Subtotal Task 6</t>
  </si>
  <si>
    <t>Task 7 - Website</t>
  </si>
  <si>
    <t>Updates and Maintenance</t>
  </si>
  <si>
    <t>Subtotal Task 7</t>
  </si>
  <si>
    <t>TOTAL Estimated COC Operation Cost</t>
  </si>
  <si>
    <t>AND / OR</t>
  </si>
  <si>
    <t>Exhibit C</t>
  </si>
  <si>
    <t>Draft and Send Announcement Emails</t>
  </si>
  <si>
    <t>Monitor Subrecipients</t>
  </si>
  <si>
    <t>Submit Monthly Reports to the State</t>
  </si>
  <si>
    <t>Annual Report to the State</t>
  </si>
  <si>
    <t>Process invoices/RFF's</t>
  </si>
  <si>
    <t>Scope of Work Cost Tool</t>
  </si>
  <si>
    <t>Application to HCD  (Consultant)</t>
  </si>
  <si>
    <t>Application (Consultant)</t>
  </si>
  <si>
    <t>System Administration (United Way of Northern California)</t>
  </si>
  <si>
    <t>Administration Costs (Consultant)</t>
  </si>
  <si>
    <t>Estimated Consultant Contract Cost</t>
  </si>
  <si>
    <t>Process/analyze reports</t>
  </si>
  <si>
    <t>Emails and Communication with Executive and Advisory Boards</t>
  </si>
  <si>
    <t>No. Occurrences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</si>
</sst>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6" fillId="0" borderId="2" xfId="0" applyFont="1" applyBorder="1"/>
    <xf numFmtId="43" fontId="0" fillId="0" borderId="0" xfId="0" applyNumberFormat="1"/>
    <xf numFmtId="43" fontId="0" fillId="3" borderId="0" xfId="0" applyNumberFormat="1" applyFill="1"/>
    <xf numFmtId="43" fontId="0" fillId="0" borderId="1" xfId="0" applyNumberFormat="1" applyBorder="1"/>
    <xf numFmtId="43" fontId="0" fillId="0" borderId="3" xfId="0" applyNumberFormat="1" applyBorder="1"/>
    <xf numFmtId="43" fontId="6" fillId="0" borderId="2" xfId="0" applyNumberFormat="1" applyFont="1" applyBorder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 indent="1"/>
    </xf>
    <xf numFmtId="0" fontId="5" fillId="0" borderId="1" xfId="0" applyFont="1" applyBorder="1" applyAlignment="1">
      <alignment horizontal="left" indent="2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indent="2"/>
    </xf>
    <xf numFmtId="43" fontId="2" fillId="2" borderId="0" xfId="1" applyNumberFormat="1" applyFont="1" applyBorder="1" applyAlignment="1">
      <alignment horizontal="center" wrapText="1"/>
    </xf>
    <xf numFmtId="43" fontId="2" fillId="2" borderId="4" xfId="1" applyNumberFormat="1" applyFont="1" applyBorder="1" applyAlignment="1">
      <alignment horizontal="center" wrapText="1"/>
    </xf>
    <xf numFmtId="0" fontId="2" fillId="2" borderId="0" xfId="1" applyFont="1" applyBorder="1" applyAlignment="1">
      <alignment horizontal="left" wrapText="1"/>
    </xf>
    <xf numFmtId="0" fontId="2" fillId="2" borderId="4" xfId="1" applyFont="1" applyBorder="1" applyAlignment="1">
      <alignment horizontal="left" wrapText="1"/>
    </xf>
    <xf numFmtId="0" fontId="2" fillId="2" borderId="0" xfId="1" applyFont="1" applyBorder="1" applyAlignment="1">
      <alignment horizontal="center" wrapText="1"/>
    </xf>
    <xf numFmtId="0" fontId="2" fillId="2" borderId="4" xfId="1" applyFont="1" applyBorder="1" applyAlignment="1">
      <alignment horizontal="center" wrapText="1"/>
    </xf>
  </cellXfs>
  <cellStyles count="2">
    <cellStyle name="20% - Accent6" xfId="1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89D1A-1D82-4C19-AD65-A208ADB78626}">
  <dimension ref="B1:R65"/>
  <sheetViews>
    <sheetView tabSelected="1" workbookViewId="0">
      <selection activeCell="M3" sqref="M3:M5"/>
    </sheetView>
  </sheetViews>
  <sheetFormatPr defaultRowHeight="15" x14ac:dyDescent="0.25"/>
  <cols>
    <col min="11" max="11" width="7.28515625" customWidth="1"/>
    <col min="12" max="12" width="15.42578125" customWidth="1"/>
    <col min="13" max="13" width="11.85546875" customWidth="1"/>
    <col min="14" max="14" width="16.5703125" customWidth="1"/>
    <col min="15" max="15" width="16.5703125" style="5" customWidth="1"/>
    <col min="17" max="17" width="22.85546875" style="5" bestFit="1" customWidth="1"/>
    <col min="18" max="18" width="19.140625" style="5" bestFit="1" customWidth="1"/>
  </cols>
  <sheetData>
    <row r="1" spans="2:18" ht="18.75" x14ac:dyDescent="0.3">
      <c r="B1" s="10" t="s">
        <v>45</v>
      </c>
    </row>
    <row r="2" spans="2:18" x14ac:dyDescent="0.25">
      <c r="B2" s="11" t="s">
        <v>51</v>
      </c>
    </row>
    <row r="3" spans="2:18" ht="15" customHeight="1" x14ac:dyDescent="0.25"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2" t="s">
        <v>1</v>
      </c>
      <c r="M3" s="22" t="s">
        <v>59</v>
      </c>
      <c r="N3" s="22" t="s">
        <v>2</v>
      </c>
      <c r="O3" s="18" t="s">
        <v>3</v>
      </c>
      <c r="P3" s="22" t="s">
        <v>44</v>
      </c>
      <c r="Q3" s="18" t="s">
        <v>56</v>
      </c>
      <c r="R3" s="18" t="s">
        <v>4</v>
      </c>
    </row>
    <row r="4" spans="2:18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2"/>
      <c r="M4" s="22"/>
      <c r="N4" s="22"/>
      <c r="O4" s="18"/>
      <c r="P4" s="22"/>
      <c r="Q4" s="18"/>
      <c r="R4" s="18"/>
    </row>
    <row r="5" spans="2:18" ht="15.75" thickBot="1" x14ac:dyDescent="0.3">
      <c r="B5" s="21"/>
      <c r="C5" s="21"/>
      <c r="D5" s="21"/>
      <c r="E5" s="21"/>
      <c r="F5" s="21"/>
      <c r="G5" s="21"/>
      <c r="H5" s="21"/>
      <c r="I5" s="21"/>
      <c r="J5" s="21"/>
      <c r="K5" s="21"/>
      <c r="L5" s="23"/>
      <c r="M5" s="23"/>
      <c r="N5" s="23"/>
      <c r="O5" s="19"/>
      <c r="P5" s="23"/>
      <c r="Q5" s="19"/>
      <c r="R5" s="19"/>
    </row>
    <row r="6" spans="2:18" ht="5.25" customHeigh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2:18" ht="21.75" customHeight="1" x14ac:dyDescent="0.3">
      <c r="B7" s="14" t="s">
        <v>5</v>
      </c>
      <c r="C7" s="14"/>
      <c r="D7" s="14"/>
      <c r="E7" s="14"/>
      <c r="F7" s="14"/>
      <c r="G7" s="14"/>
      <c r="H7" s="14"/>
      <c r="I7" s="14"/>
      <c r="J7" s="14"/>
      <c r="K7" s="14"/>
    </row>
    <row r="8" spans="2:18" ht="15.75" x14ac:dyDescent="0.25">
      <c r="B8" s="12" t="s">
        <v>52</v>
      </c>
      <c r="C8" s="12"/>
      <c r="D8" s="12"/>
      <c r="E8" s="12"/>
      <c r="F8" s="12"/>
      <c r="G8" s="12"/>
      <c r="H8" s="12"/>
      <c r="I8" s="12"/>
      <c r="J8" s="12"/>
      <c r="K8" s="12"/>
      <c r="L8" s="1">
        <v>100</v>
      </c>
      <c r="M8" s="1">
        <v>1</v>
      </c>
      <c r="N8">
        <f>L8*M8</f>
        <v>100</v>
      </c>
      <c r="O8" s="6"/>
      <c r="Q8" s="6">
        <v>50000</v>
      </c>
      <c r="R8" s="5">
        <f>N8*O8+Q8</f>
        <v>50000</v>
      </c>
    </row>
    <row r="9" spans="2:18" ht="15.75" x14ac:dyDescent="0.25">
      <c r="B9" s="12" t="s">
        <v>6</v>
      </c>
      <c r="C9" s="12"/>
      <c r="D9" s="12"/>
      <c r="E9" s="12"/>
      <c r="F9" s="12"/>
      <c r="G9" s="12"/>
      <c r="H9" s="12"/>
      <c r="I9" s="12"/>
      <c r="J9" s="12"/>
      <c r="K9" s="12"/>
      <c r="L9" s="1">
        <v>10</v>
      </c>
      <c r="M9" s="1">
        <v>1</v>
      </c>
      <c r="N9">
        <f t="shared" ref="N9:N19" si="0">L9*M9</f>
        <v>10</v>
      </c>
      <c r="O9" s="6"/>
      <c r="Q9" s="6"/>
      <c r="R9" s="5">
        <f t="shared" ref="R9:R19" si="1">N9*O9+Q9</f>
        <v>0</v>
      </c>
    </row>
    <row r="10" spans="2:18" ht="15.75" x14ac:dyDescent="0.25">
      <c r="B10" s="12" t="s">
        <v>7</v>
      </c>
      <c r="C10" s="12"/>
      <c r="D10" s="12"/>
      <c r="E10" s="12"/>
      <c r="F10" s="12"/>
      <c r="G10" s="12"/>
      <c r="H10" s="12"/>
      <c r="I10" s="12"/>
      <c r="J10" s="12"/>
      <c r="K10" s="12"/>
      <c r="L10" s="1">
        <v>5</v>
      </c>
      <c r="M10" s="1">
        <v>12</v>
      </c>
      <c r="N10">
        <f t="shared" si="0"/>
        <v>60</v>
      </c>
      <c r="O10" s="6"/>
      <c r="Q10" s="6"/>
      <c r="R10" s="5">
        <f t="shared" si="1"/>
        <v>0</v>
      </c>
    </row>
    <row r="11" spans="2:18" ht="15.75" x14ac:dyDescent="0.25">
      <c r="B11" s="12" t="s">
        <v>50</v>
      </c>
      <c r="C11" s="12"/>
      <c r="D11" s="12"/>
      <c r="E11" s="12"/>
      <c r="F11" s="12"/>
      <c r="G11" s="12"/>
      <c r="H11" s="12"/>
      <c r="I11" s="12"/>
      <c r="J11" s="12"/>
      <c r="K11" s="12"/>
      <c r="L11" s="1">
        <v>10</v>
      </c>
      <c r="M11" s="1">
        <v>12</v>
      </c>
      <c r="N11">
        <f t="shared" si="0"/>
        <v>120</v>
      </c>
      <c r="O11" s="6"/>
      <c r="Q11" s="6"/>
    </row>
    <row r="12" spans="2:18" ht="15.75" x14ac:dyDescent="0.25">
      <c r="B12" s="12" t="s">
        <v>47</v>
      </c>
      <c r="C12" s="12"/>
      <c r="D12" s="12"/>
      <c r="E12" s="12"/>
      <c r="F12" s="12"/>
      <c r="G12" s="12"/>
      <c r="H12" s="12"/>
      <c r="I12" s="12"/>
      <c r="J12" s="12"/>
      <c r="K12" s="12"/>
      <c r="L12" s="1">
        <v>60</v>
      </c>
      <c r="M12" s="1">
        <v>12</v>
      </c>
      <c r="N12">
        <f t="shared" si="0"/>
        <v>720</v>
      </c>
      <c r="O12" s="6"/>
      <c r="Q12" s="6"/>
    </row>
    <row r="13" spans="2:18" ht="15.75" x14ac:dyDescent="0.25">
      <c r="B13" s="12" t="s">
        <v>48</v>
      </c>
      <c r="C13" s="12"/>
      <c r="D13" s="12"/>
      <c r="E13" s="12"/>
      <c r="F13" s="12"/>
      <c r="G13" s="12"/>
      <c r="H13" s="12"/>
      <c r="I13" s="12"/>
      <c r="J13" s="12"/>
      <c r="K13" s="12"/>
      <c r="L13" s="1">
        <v>75</v>
      </c>
      <c r="M13" s="1">
        <v>12</v>
      </c>
      <c r="N13">
        <f t="shared" si="0"/>
        <v>900</v>
      </c>
      <c r="O13" s="6"/>
      <c r="Q13" s="6"/>
    </row>
    <row r="14" spans="2:18" ht="15.75" x14ac:dyDescent="0.25">
      <c r="B14" s="12" t="s">
        <v>49</v>
      </c>
      <c r="C14" s="12"/>
      <c r="D14" s="12"/>
      <c r="E14" s="12"/>
      <c r="F14" s="12"/>
      <c r="G14" s="12"/>
      <c r="H14" s="12"/>
      <c r="I14" s="12"/>
      <c r="J14" s="12"/>
      <c r="K14" s="12"/>
      <c r="L14" s="1">
        <v>100</v>
      </c>
      <c r="M14" s="1">
        <v>1</v>
      </c>
      <c r="N14">
        <f t="shared" si="0"/>
        <v>100</v>
      </c>
      <c r="O14" s="6"/>
      <c r="Q14" s="6"/>
    </row>
    <row r="15" spans="2:18" ht="15.75" x14ac:dyDescent="0.25">
      <c r="B15" s="12" t="s">
        <v>8</v>
      </c>
      <c r="C15" s="12"/>
      <c r="D15" s="12"/>
      <c r="E15" s="12"/>
      <c r="F15" s="12"/>
      <c r="G15" s="12"/>
      <c r="H15" s="12"/>
      <c r="I15" s="12"/>
      <c r="J15" s="12"/>
      <c r="K15" s="12"/>
      <c r="L15" s="1">
        <v>20</v>
      </c>
      <c r="M15" s="1">
        <v>1</v>
      </c>
      <c r="N15">
        <f t="shared" si="0"/>
        <v>20</v>
      </c>
      <c r="O15" s="6"/>
      <c r="Q15" s="6"/>
      <c r="R15" s="5">
        <f t="shared" si="1"/>
        <v>0</v>
      </c>
    </row>
    <row r="16" spans="2:18" ht="15.75" x14ac:dyDescent="0.25">
      <c r="B16" s="12" t="s">
        <v>9</v>
      </c>
      <c r="C16" s="12"/>
      <c r="D16" s="12"/>
      <c r="E16" s="12"/>
      <c r="F16" s="12"/>
      <c r="G16" s="12"/>
      <c r="H16" s="12"/>
      <c r="I16" s="12"/>
      <c r="J16" s="12"/>
      <c r="K16" s="12"/>
      <c r="L16" s="1">
        <v>12</v>
      </c>
      <c r="M16" s="1">
        <v>1</v>
      </c>
      <c r="N16">
        <f t="shared" si="0"/>
        <v>12</v>
      </c>
      <c r="O16" s="6"/>
      <c r="Q16" s="6"/>
      <c r="R16" s="5">
        <f t="shared" si="1"/>
        <v>0</v>
      </c>
    </row>
    <row r="17" spans="2:18" ht="15.75" x14ac:dyDescent="0.25">
      <c r="B17" s="12" t="s">
        <v>10</v>
      </c>
      <c r="C17" s="12"/>
      <c r="D17" s="12"/>
      <c r="E17" s="12"/>
      <c r="F17" s="12"/>
      <c r="G17" s="12"/>
      <c r="H17" s="12"/>
      <c r="I17" s="12"/>
      <c r="J17" s="12"/>
      <c r="K17" s="12"/>
      <c r="L17" s="1">
        <v>15</v>
      </c>
      <c r="M17" s="1">
        <v>1</v>
      </c>
      <c r="N17">
        <f t="shared" si="0"/>
        <v>15</v>
      </c>
      <c r="O17" s="6"/>
      <c r="Q17" s="6"/>
      <c r="R17" s="5">
        <f t="shared" si="1"/>
        <v>0</v>
      </c>
    </row>
    <row r="18" spans="2:18" ht="15.75" x14ac:dyDescent="0.25">
      <c r="B18" s="12" t="s">
        <v>11</v>
      </c>
      <c r="C18" s="12"/>
      <c r="D18" s="12"/>
      <c r="E18" s="12"/>
      <c r="F18" s="12"/>
      <c r="G18" s="12"/>
      <c r="H18" s="12"/>
      <c r="I18" s="12"/>
      <c r="J18" s="12"/>
      <c r="K18" s="12"/>
      <c r="L18" s="1">
        <v>1</v>
      </c>
      <c r="M18" s="1">
        <v>12</v>
      </c>
      <c r="N18">
        <f t="shared" si="0"/>
        <v>12</v>
      </c>
      <c r="O18" s="6"/>
      <c r="Q18" s="6"/>
      <c r="R18" s="5">
        <f t="shared" si="1"/>
        <v>0</v>
      </c>
    </row>
    <row r="19" spans="2:18" ht="15.75" x14ac:dyDescent="0.25">
      <c r="B19" s="12" t="s">
        <v>12</v>
      </c>
      <c r="C19" s="12"/>
      <c r="D19" s="12"/>
      <c r="E19" s="12"/>
      <c r="F19" s="12"/>
      <c r="G19" s="12"/>
      <c r="H19" s="12"/>
      <c r="I19" s="12"/>
      <c r="J19" s="12"/>
      <c r="K19" s="12"/>
      <c r="L19" s="1">
        <v>1</v>
      </c>
      <c r="M19" s="1">
        <v>25</v>
      </c>
      <c r="N19">
        <f t="shared" si="0"/>
        <v>25</v>
      </c>
      <c r="O19" s="6"/>
      <c r="Q19" s="6"/>
      <c r="R19" s="5">
        <f t="shared" si="1"/>
        <v>0</v>
      </c>
    </row>
    <row r="20" spans="2:18" ht="15.75" thickBot="1" x14ac:dyDescent="0.3">
      <c r="B20" s="13" t="s">
        <v>13</v>
      </c>
      <c r="C20" s="13"/>
      <c r="D20" s="13"/>
      <c r="E20" s="13"/>
      <c r="F20" s="13"/>
      <c r="G20" s="13"/>
      <c r="H20" s="13"/>
      <c r="I20" s="13"/>
      <c r="J20" s="13"/>
      <c r="K20" s="13"/>
      <c r="L20" s="2">
        <f>SUM(L8:L19)</f>
        <v>409</v>
      </c>
      <c r="M20" s="2">
        <f>SUM(M8:M19)</f>
        <v>91</v>
      </c>
      <c r="N20" s="2">
        <f>SUM(N8:N19)</f>
        <v>2094</v>
      </c>
      <c r="O20" s="7">
        <f>SUM(O8:O19)</f>
        <v>0</v>
      </c>
      <c r="P20" s="2"/>
      <c r="Q20" s="7">
        <f>SUM(Q8:Q19)</f>
        <v>50000</v>
      </c>
      <c r="R20" s="7">
        <f>SUM(R8:R19)</f>
        <v>50000</v>
      </c>
    </row>
    <row r="21" spans="2:18" ht="5.25" customHeight="1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2:18" ht="18.75" x14ac:dyDescent="0.3">
      <c r="B22" s="14" t="s">
        <v>14</v>
      </c>
      <c r="C22" s="14"/>
      <c r="D22" s="14"/>
      <c r="E22" s="14"/>
      <c r="F22" s="14"/>
      <c r="G22" s="14"/>
      <c r="H22" s="14"/>
      <c r="I22" s="14"/>
      <c r="J22" s="14"/>
      <c r="K22" s="14"/>
    </row>
    <row r="23" spans="2:18" ht="15.75" x14ac:dyDescent="0.25">
      <c r="B23" s="12" t="s">
        <v>15</v>
      </c>
      <c r="C23" s="12"/>
      <c r="D23" s="12"/>
      <c r="E23" s="12"/>
      <c r="F23" s="12"/>
      <c r="G23" s="12"/>
      <c r="H23" s="12"/>
      <c r="I23" s="12"/>
      <c r="J23" s="12"/>
      <c r="K23" s="12"/>
      <c r="L23" s="1">
        <v>10</v>
      </c>
      <c r="M23" s="1">
        <v>1</v>
      </c>
      <c r="N23">
        <f>L23*M23</f>
        <v>10</v>
      </c>
      <c r="O23" s="6"/>
      <c r="Q23" s="6"/>
      <c r="R23" s="5">
        <f>N23*O23+Q23</f>
        <v>0</v>
      </c>
    </row>
    <row r="24" spans="2:18" ht="15.75" x14ac:dyDescent="0.25">
      <c r="B24" s="12" t="s">
        <v>9</v>
      </c>
      <c r="C24" s="12"/>
      <c r="D24" s="12"/>
      <c r="E24" s="12"/>
      <c r="F24" s="12"/>
      <c r="G24" s="12"/>
      <c r="H24" s="12"/>
      <c r="I24" s="12"/>
      <c r="J24" s="12"/>
      <c r="K24" s="12"/>
      <c r="L24" s="1">
        <v>10</v>
      </c>
      <c r="M24" s="1">
        <v>1</v>
      </c>
      <c r="N24">
        <f t="shared" ref="N24:N26" si="2">L24*M24</f>
        <v>10</v>
      </c>
      <c r="O24" s="6"/>
      <c r="Q24" s="6"/>
      <c r="R24" s="5">
        <f t="shared" ref="R24:R26" si="3">N24*O24+Q24</f>
        <v>0</v>
      </c>
    </row>
    <row r="25" spans="2:18" ht="15.75" x14ac:dyDescent="0.25">
      <c r="B25" s="12" t="s">
        <v>16</v>
      </c>
      <c r="C25" s="12"/>
      <c r="D25" s="12"/>
      <c r="E25" s="12"/>
      <c r="F25" s="12"/>
      <c r="G25" s="12"/>
      <c r="H25" s="12"/>
      <c r="I25" s="12"/>
      <c r="J25" s="12"/>
      <c r="K25" s="12"/>
      <c r="L25" s="1">
        <v>10</v>
      </c>
      <c r="M25" s="1">
        <v>1</v>
      </c>
      <c r="N25">
        <f t="shared" si="2"/>
        <v>10</v>
      </c>
      <c r="O25" s="6"/>
      <c r="Q25" s="6"/>
      <c r="R25" s="5">
        <f t="shared" si="3"/>
        <v>0</v>
      </c>
    </row>
    <row r="26" spans="2:18" ht="15.75" x14ac:dyDescent="0.25">
      <c r="B26" s="12" t="s">
        <v>17</v>
      </c>
      <c r="C26" s="12"/>
      <c r="D26" s="12"/>
      <c r="E26" s="12"/>
      <c r="F26" s="12"/>
      <c r="G26" s="12"/>
      <c r="H26" s="12"/>
      <c r="I26" s="12"/>
      <c r="J26" s="12"/>
      <c r="K26" s="12"/>
      <c r="L26" s="1">
        <v>10</v>
      </c>
      <c r="M26" s="1">
        <v>1</v>
      </c>
      <c r="N26">
        <f t="shared" si="2"/>
        <v>10</v>
      </c>
      <c r="O26" s="6"/>
      <c r="Q26" s="6"/>
      <c r="R26" s="5">
        <f t="shared" si="3"/>
        <v>0</v>
      </c>
    </row>
    <row r="27" spans="2:18" ht="15.75" thickBot="1" x14ac:dyDescent="0.3">
      <c r="B27" s="13" t="s">
        <v>18</v>
      </c>
      <c r="C27" s="13"/>
      <c r="D27" s="13"/>
      <c r="E27" s="13"/>
      <c r="F27" s="13"/>
      <c r="G27" s="13"/>
      <c r="H27" s="13"/>
      <c r="I27" s="13"/>
      <c r="J27" s="13"/>
      <c r="K27" s="13"/>
      <c r="L27" s="2">
        <f>SUM(L23:L26)</f>
        <v>40</v>
      </c>
      <c r="M27" s="2">
        <f>SUM(M23:M26)</f>
        <v>4</v>
      </c>
      <c r="N27" s="2">
        <f>SUM(N23:N26)</f>
        <v>40</v>
      </c>
      <c r="O27" s="7">
        <f>SUM(O23:O26)</f>
        <v>0</v>
      </c>
      <c r="P27" s="2"/>
      <c r="Q27" s="7">
        <f>SUM(Q23:Q26)</f>
        <v>0</v>
      </c>
      <c r="R27" s="7">
        <f>SUM(R23:R26)</f>
        <v>0</v>
      </c>
    </row>
    <row r="28" spans="2:18" ht="5.25" customHeight="1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2:18" ht="18.75" x14ac:dyDescent="0.3">
      <c r="B29" s="14" t="s">
        <v>19</v>
      </c>
      <c r="C29" s="14"/>
      <c r="D29" s="14"/>
      <c r="E29" s="14"/>
      <c r="F29" s="14"/>
      <c r="G29" s="14"/>
      <c r="H29" s="14"/>
      <c r="I29" s="14"/>
      <c r="J29" s="14"/>
      <c r="K29" s="14"/>
    </row>
    <row r="30" spans="2:18" ht="15.75" x14ac:dyDescent="0.25">
      <c r="B30" s="12" t="s">
        <v>53</v>
      </c>
      <c r="C30" s="12"/>
      <c r="D30" s="12"/>
      <c r="E30" s="12"/>
      <c r="F30" s="12"/>
      <c r="G30" s="12"/>
      <c r="H30" s="12"/>
      <c r="I30" s="12"/>
      <c r="J30" s="12"/>
      <c r="K30" s="12"/>
      <c r="L30" s="1">
        <v>20</v>
      </c>
      <c r="M30" s="1">
        <v>1</v>
      </c>
      <c r="N30">
        <f>L30*M30</f>
        <v>20</v>
      </c>
      <c r="O30" s="6"/>
      <c r="Q30" s="6">
        <v>50000</v>
      </c>
      <c r="R30" s="5">
        <f>N30*O30+Q30</f>
        <v>50000</v>
      </c>
    </row>
    <row r="31" spans="2:18" ht="15.75" x14ac:dyDescent="0.25">
      <c r="B31" s="12" t="s">
        <v>20</v>
      </c>
      <c r="C31" s="12"/>
      <c r="D31" s="12"/>
      <c r="E31" s="12"/>
      <c r="F31" s="12"/>
      <c r="G31" s="12"/>
      <c r="H31" s="12"/>
      <c r="I31" s="12"/>
      <c r="J31" s="12"/>
      <c r="K31" s="12"/>
      <c r="L31" s="1">
        <v>2</v>
      </c>
      <c r="M31" s="1">
        <v>12</v>
      </c>
      <c r="N31">
        <f t="shared" ref="N31:N32" si="4">L31*M31</f>
        <v>24</v>
      </c>
      <c r="O31" s="6"/>
      <c r="Q31" s="6"/>
      <c r="R31" s="5">
        <f t="shared" ref="R31:R32" si="5">N31*O31+Q31</f>
        <v>0</v>
      </c>
    </row>
    <row r="32" spans="2:18" ht="15.75" x14ac:dyDescent="0.25">
      <c r="B32" s="12" t="s">
        <v>21</v>
      </c>
      <c r="C32" s="12"/>
      <c r="D32" s="12"/>
      <c r="E32" s="12"/>
      <c r="F32" s="12"/>
      <c r="G32" s="12"/>
      <c r="H32" s="12"/>
      <c r="I32" s="12"/>
      <c r="J32" s="12"/>
      <c r="K32" s="12"/>
      <c r="L32" s="1">
        <v>2</v>
      </c>
      <c r="M32" s="1">
        <v>75</v>
      </c>
      <c r="N32">
        <f t="shared" si="4"/>
        <v>150</v>
      </c>
      <c r="O32" s="6"/>
      <c r="Q32" s="6"/>
      <c r="R32" s="5">
        <f t="shared" si="5"/>
        <v>0</v>
      </c>
    </row>
    <row r="33" spans="2:18" ht="15.75" x14ac:dyDescent="0.25">
      <c r="B33" s="12" t="s">
        <v>22</v>
      </c>
      <c r="C33" s="12"/>
      <c r="D33" s="12"/>
      <c r="E33" s="12"/>
      <c r="F33" s="12"/>
      <c r="G33" s="12"/>
      <c r="H33" s="12"/>
      <c r="I33" s="12"/>
      <c r="J33" s="12"/>
      <c r="K33" s="12"/>
      <c r="L33" s="1">
        <v>5</v>
      </c>
      <c r="M33" s="1">
        <v>1</v>
      </c>
      <c r="N33">
        <f t="shared" ref="N33:N34" si="6">L33*M33</f>
        <v>5</v>
      </c>
      <c r="O33" s="6"/>
      <c r="Q33" s="6"/>
      <c r="R33" s="5">
        <f t="shared" ref="R33:R34" si="7">N33*O33+Q33</f>
        <v>0</v>
      </c>
    </row>
    <row r="34" spans="2:18" ht="15.75" x14ac:dyDescent="0.25">
      <c r="B34" s="12" t="s">
        <v>23</v>
      </c>
      <c r="C34" s="12"/>
      <c r="D34" s="12"/>
      <c r="E34" s="12"/>
      <c r="F34" s="12"/>
      <c r="G34" s="12"/>
      <c r="H34" s="12"/>
      <c r="I34" s="12"/>
      <c r="J34" s="12"/>
      <c r="K34" s="12"/>
      <c r="L34" s="1">
        <v>3</v>
      </c>
      <c r="M34" s="1">
        <v>1</v>
      </c>
      <c r="N34">
        <f t="shared" si="6"/>
        <v>3</v>
      </c>
      <c r="O34" s="6"/>
      <c r="Q34" s="6"/>
      <c r="R34" s="5">
        <f t="shared" si="7"/>
        <v>0</v>
      </c>
    </row>
    <row r="35" spans="2:18" ht="15.75" thickBot="1" x14ac:dyDescent="0.3">
      <c r="B35" s="13" t="s">
        <v>24</v>
      </c>
      <c r="C35" s="13"/>
      <c r="D35" s="13"/>
      <c r="E35" s="13"/>
      <c r="F35" s="13"/>
      <c r="G35" s="13"/>
      <c r="H35" s="13"/>
      <c r="I35" s="13"/>
      <c r="J35" s="13"/>
      <c r="K35" s="13"/>
      <c r="L35" s="2">
        <f>SUM(L30:L34)</f>
        <v>32</v>
      </c>
      <c r="M35" s="2">
        <f>SUM(M30:M34)</f>
        <v>90</v>
      </c>
      <c r="N35" s="2">
        <f>SUM(N30:N34)</f>
        <v>202</v>
      </c>
      <c r="O35" s="7">
        <f>SUM(O30:O34)</f>
        <v>0</v>
      </c>
      <c r="P35" s="2"/>
      <c r="Q35" s="7">
        <f>SUM(Q30:Q34)</f>
        <v>50000</v>
      </c>
      <c r="R35" s="7">
        <f>SUM(R30:R34)</f>
        <v>50000</v>
      </c>
    </row>
    <row r="36" spans="2:18" ht="5.25" customHeight="1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2:18" ht="21.75" customHeight="1" x14ac:dyDescent="0.3">
      <c r="B37" s="14" t="s">
        <v>25</v>
      </c>
      <c r="C37" s="14"/>
      <c r="D37" s="14"/>
      <c r="E37" s="14"/>
      <c r="F37" s="14"/>
      <c r="G37" s="14"/>
      <c r="H37" s="14"/>
      <c r="I37" s="14"/>
      <c r="J37" s="14"/>
      <c r="K37" s="14"/>
    </row>
    <row r="38" spans="2:18" ht="15.75" x14ac:dyDescent="0.25">
      <c r="B38" s="12" t="s">
        <v>26</v>
      </c>
      <c r="C38" s="12"/>
      <c r="D38" s="12"/>
      <c r="E38" s="12"/>
      <c r="F38" s="12"/>
      <c r="G38" s="12"/>
      <c r="H38" s="12"/>
      <c r="I38" s="12"/>
      <c r="J38" s="12"/>
      <c r="K38" s="12"/>
      <c r="L38" s="1">
        <v>4</v>
      </c>
      <c r="M38" s="1">
        <v>18</v>
      </c>
      <c r="N38">
        <f>L38*M38</f>
        <v>72</v>
      </c>
      <c r="O38" s="6"/>
      <c r="Q38" s="6"/>
      <c r="R38" s="5">
        <f>N38*O38+Q38</f>
        <v>0</v>
      </c>
    </row>
    <row r="39" spans="2:18" ht="15.75" x14ac:dyDescent="0.25">
      <c r="B39" s="12" t="s">
        <v>27</v>
      </c>
      <c r="C39" s="12"/>
      <c r="D39" s="12"/>
      <c r="E39" s="12"/>
      <c r="F39" s="12"/>
      <c r="G39" s="12"/>
      <c r="H39" s="12"/>
      <c r="I39" s="12"/>
      <c r="J39" s="12"/>
      <c r="K39" s="12"/>
      <c r="L39" s="1">
        <v>5</v>
      </c>
      <c r="M39" s="1">
        <v>18</v>
      </c>
      <c r="N39">
        <f t="shared" ref="N39:N44" si="8">L39*M39</f>
        <v>90</v>
      </c>
      <c r="O39" s="6"/>
      <c r="Q39" s="6"/>
      <c r="R39" s="5">
        <f t="shared" ref="R39:R44" si="9">N39*O39+Q39</f>
        <v>0</v>
      </c>
    </row>
    <row r="40" spans="2:18" ht="15.75" x14ac:dyDescent="0.25">
      <c r="B40" s="12" t="s">
        <v>28</v>
      </c>
      <c r="C40" s="12"/>
      <c r="D40" s="12"/>
      <c r="E40" s="12"/>
      <c r="F40" s="12"/>
      <c r="G40" s="12"/>
      <c r="H40" s="12"/>
      <c r="I40" s="12"/>
      <c r="J40" s="12"/>
      <c r="K40" s="12"/>
      <c r="L40" s="1">
        <v>2</v>
      </c>
      <c r="M40" s="1">
        <v>18</v>
      </c>
      <c r="N40">
        <f t="shared" si="8"/>
        <v>36</v>
      </c>
      <c r="O40" s="6"/>
      <c r="Q40" s="6"/>
      <c r="R40" s="5">
        <f t="shared" si="9"/>
        <v>0</v>
      </c>
    </row>
    <row r="41" spans="2:18" ht="15.75" x14ac:dyDescent="0.25">
      <c r="B41" s="12" t="s">
        <v>29</v>
      </c>
      <c r="C41" s="12"/>
      <c r="D41" s="12"/>
      <c r="E41" s="12"/>
      <c r="F41" s="12"/>
      <c r="G41" s="12"/>
      <c r="H41" s="12"/>
      <c r="I41" s="12"/>
      <c r="J41" s="12"/>
      <c r="K41" s="12"/>
      <c r="L41" s="1">
        <v>1</v>
      </c>
      <c r="M41" s="1">
        <v>45</v>
      </c>
      <c r="N41">
        <f t="shared" si="8"/>
        <v>45</v>
      </c>
      <c r="O41" s="6"/>
      <c r="Q41" s="6"/>
      <c r="R41" s="5">
        <f t="shared" si="9"/>
        <v>0</v>
      </c>
    </row>
    <row r="42" spans="2:18" ht="15.75" x14ac:dyDescent="0.25">
      <c r="B42" s="12" t="s">
        <v>46</v>
      </c>
      <c r="C42" s="12"/>
      <c r="D42" s="12"/>
      <c r="E42" s="12"/>
      <c r="F42" s="12"/>
      <c r="G42" s="12"/>
      <c r="H42" s="12"/>
      <c r="I42" s="12"/>
      <c r="J42" s="12"/>
      <c r="K42" s="12"/>
      <c r="L42" s="1">
        <v>1</v>
      </c>
      <c r="M42" s="1">
        <v>45</v>
      </c>
      <c r="N42">
        <f t="shared" si="8"/>
        <v>45</v>
      </c>
      <c r="O42" s="6"/>
      <c r="Q42" s="6"/>
      <c r="R42" s="5">
        <f t="shared" si="9"/>
        <v>0</v>
      </c>
    </row>
    <row r="43" spans="2:18" ht="15.75" x14ac:dyDescent="0.25">
      <c r="B43" s="12" t="s">
        <v>30</v>
      </c>
      <c r="C43" s="12"/>
      <c r="D43" s="12"/>
      <c r="E43" s="12"/>
      <c r="F43" s="12"/>
      <c r="G43" s="12"/>
      <c r="H43" s="12"/>
      <c r="I43" s="12"/>
      <c r="J43" s="12"/>
      <c r="K43" s="12"/>
      <c r="L43" s="1">
        <v>2</v>
      </c>
      <c r="M43" s="1">
        <v>20</v>
      </c>
      <c r="N43">
        <f t="shared" si="8"/>
        <v>40</v>
      </c>
      <c r="O43" s="6"/>
      <c r="Q43" s="6"/>
      <c r="R43" s="5">
        <f t="shared" si="9"/>
        <v>0</v>
      </c>
    </row>
    <row r="44" spans="2:18" ht="15.75" x14ac:dyDescent="0.25">
      <c r="B44" s="12" t="s">
        <v>31</v>
      </c>
      <c r="C44" s="12"/>
      <c r="D44" s="12"/>
      <c r="E44" s="12"/>
      <c r="F44" s="12"/>
      <c r="G44" s="12"/>
      <c r="H44" s="12"/>
      <c r="I44" s="12"/>
      <c r="J44" s="12"/>
      <c r="K44" s="12"/>
      <c r="L44" s="1">
        <v>2</v>
      </c>
      <c r="M44" s="1">
        <v>25</v>
      </c>
      <c r="N44">
        <f t="shared" si="8"/>
        <v>50</v>
      </c>
      <c r="O44" s="6"/>
      <c r="Q44" s="6"/>
      <c r="R44" s="5">
        <f t="shared" si="9"/>
        <v>0</v>
      </c>
    </row>
    <row r="45" spans="2:18" ht="15.75" thickBot="1" x14ac:dyDescent="0.3">
      <c r="B45" s="13" t="s">
        <v>32</v>
      </c>
      <c r="C45" s="13"/>
      <c r="D45" s="13"/>
      <c r="E45" s="13"/>
      <c r="F45" s="13"/>
      <c r="G45" s="13"/>
      <c r="H45" s="13"/>
      <c r="I45" s="13"/>
      <c r="J45" s="13"/>
      <c r="K45" s="13"/>
      <c r="L45" s="2">
        <f>SUM(L38:L44)</f>
        <v>17</v>
      </c>
      <c r="M45" s="2">
        <f>SUM(M38:M44)</f>
        <v>189</v>
      </c>
      <c r="N45" s="2">
        <f>SUM(N38:N44)</f>
        <v>378</v>
      </c>
      <c r="O45" s="7">
        <f>SUM(O38:O44)</f>
        <v>0</v>
      </c>
      <c r="P45" s="2"/>
      <c r="Q45" s="7">
        <f>SUM(Q38:Q44)</f>
        <v>0</v>
      </c>
      <c r="R45" s="7">
        <f>SUM(R38:R44)</f>
        <v>0</v>
      </c>
    </row>
    <row r="46" spans="2:18" ht="5.25" customHeight="1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2:18" ht="21.75" customHeight="1" x14ac:dyDescent="0.3">
      <c r="B47" s="14" t="s">
        <v>33</v>
      </c>
      <c r="C47" s="14"/>
      <c r="D47" s="14"/>
      <c r="E47" s="14"/>
      <c r="F47" s="14"/>
      <c r="G47" s="14"/>
      <c r="H47" s="14"/>
      <c r="I47" s="14"/>
      <c r="J47" s="14"/>
      <c r="K47" s="14"/>
    </row>
    <row r="48" spans="2:18" ht="15.75" x14ac:dyDescent="0.25">
      <c r="B48" s="12" t="s">
        <v>54</v>
      </c>
      <c r="C48" s="12"/>
      <c r="D48" s="12"/>
      <c r="E48" s="12"/>
      <c r="F48" s="12"/>
      <c r="G48" s="12"/>
      <c r="H48" s="12"/>
      <c r="I48" s="12"/>
      <c r="J48" s="12"/>
      <c r="K48" s="12"/>
      <c r="L48" s="1"/>
      <c r="M48" s="1"/>
      <c r="N48">
        <f>L48*M48</f>
        <v>0</v>
      </c>
      <c r="O48" s="6"/>
      <c r="Q48" s="6">
        <v>400000</v>
      </c>
      <c r="R48" s="5">
        <f>N48*O48+Q48</f>
        <v>400000</v>
      </c>
    </row>
    <row r="49" spans="2:18" ht="15.75" x14ac:dyDescent="0.25">
      <c r="B49" s="12" t="s">
        <v>35</v>
      </c>
      <c r="C49" s="12"/>
      <c r="D49" s="12"/>
      <c r="E49" s="12"/>
      <c r="F49" s="12"/>
      <c r="G49" s="12"/>
      <c r="H49" s="12"/>
      <c r="I49" s="12"/>
      <c r="J49" s="12"/>
      <c r="K49" s="12"/>
      <c r="L49" s="1">
        <v>10</v>
      </c>
      <c r="M49" s="1">
        <v>1</v>
      </c>
      <c r="N49">
        <f t="shared" ref="N49:N53" si="10">L49*M49</f>
        <v>10</v>
      </c>
      <c r="O49" s="6"/>
      <c r="Q49" s="6"/>
      <c r="R49" s="5">
        <f t="shared" ref="R49:R53" si="11">N49*O49+Q49</f>
        <v>0</v>
      </c>
    </row>
    <row r="50" spans="2:18" ht="15.75" x14ac:dyDescent="0.25">
      <c r="B50" s="12" t="s">
        <v>57</v>
      </c>
      <c r="C50" s="12"/>
      <c r="D50" s="12"/>
      <c r="E50" s="12"/>
      <c r="F50" s="12"/>
      <c r="G50" s="12"/>
      <c r="H50" s="12"/>
      <c r="I50" s="12"/>
      <c r="J50" s="12"/>
      <c r="K50" s="12"/>
      <c r="L50" s="1">
        <v>2</v>
      </c>
      <c r="M50" s="1">
        <v>50</v>
      </c>
      <c r="N50">
        <f t="shared" si="10"/>
        <v>100</v>
      </c>
      <c r="O50" s="6"/>
      <c r="Q50" s="6"/>
    </row>
    <row r="51" spans="2:18" ht="15.75" x14ac:dyDescent="0.25">
      <c r="B51" s="12" t="s">
        <v>34</v>
      </c>
      <c r="C51" s="12"/>
      <c r="D51" s="12"/>
      <c r="E51" s="12"/>
      <c r="F51" s="12"/>
      <c r="G51" s="12"/>
      <c r="H51" s="12"/>
      <c r="I51" s="12"/>
      <c r="J51" s="12"/>
      <c r="K51" s="12"/>
      <c r="L51" s="1">
        <v>1</v>
      </c>
      <c r="M51" s="1">
        <v>50</v>
      </c>
      <c r="N51">
        <f t="shared" si="10"/>
        <v>50</v>
      </c>
      <c r="O51" s="6"/>
      <c r="Q51" s="6"/>
      <c r="R51" s="5">
        <f t="shared" si="11"/>
        <v>0</v>
      </c>
    </row>
    <row r="52" spans="2:18" ht="15.75" x14ac:dyDescent="0.25">
      <c r="B52" s="12" t="s">
        <v>58</v>
      </c>
      <c r="C52" s="12"/>
      <c r="D52" s="12"/>
      <c r="E52" s="12"/>
      <c r="F52" s="12"/>
      <c r="G52" s="12"/>
      <c r="H52" s="12"/>
      <c r="I52" s="12"/>
      <c r="J52" s="12"/>
      <c r="K52" s="12"/>
      <c r="L52" s="1">
        <v>1</v>
      </c>
      <c r="M52" s="1">
        <v>15</v>
      </c>
      <c r="N52">
        <f t="shared" si="10"/>
        <v>15</v>
      </c>
      <c r="O52" s="6"/>
      <c r="Q52" s="6"/>
      <c r="R52" s="5">
        <f t="shared" si="11"/>
        <v>0</v>
      </c>
    </row>
    <row r="53" spans="2:18" ht="15.75" x14ac:dyDescent="0.25">
      <c r="B53" s="12" t="s">
        <v>36</v>
      </c>
      <c r="C53" s="12"/>
      <c r="D53" s="12"/>
      <c r="E53" s="12"/>
      <c r="F53" s="12"/>
      <c r="G53" s="12"/>
      <c r="H53" s="12"/>
      <c r="I53" s="12"/>
      <c r="J53" s="12"/>
      <c r="K53" s="12"/>
      <c r="L53" s="1">
        <v>5</v>
      </c>
      <c r="M53" s="1">
        <v>12</v>
      </c>
      <c r="N53">
        <f t="shared" si="10"/>
        <v>60</v>
      </c>
      <c r="O53" s="6"/>
      <c r="Q53" s="6"/>
      <c r="R53" s="5">
        <f t="shared" si="11"/>
        <v>0</v>
      </c>
    </row>
    <row r="54" spans="2:18" ht="15.75" thickBot="1" x14ac:dyDescent="0.3">
      <c r="B54" s="13" t="s">
        <v>37</v>
      </c>
      <c r="C54" s="13"/>
      <c r="D54" s="13"/>
      <c r="E54" s="13"/>
      <c r="F54" s="13"/>
      <c r="G54" s="13"/>
      <c r="H54" s="13"/>
      <c r="I54" s="13"/>
      <c r="J54" s="13"/>
      <c r="K54" s="13"/>
      <c r="L54" s="2">
        <f>SUM(L48:L53)</f>
        <v>19</v>
      </c>
      <c r="M54" s="2">
        <f>SUM(M48:M53)</f>
        <v>128</v>
      </c>
      <c r="N54" s="2">
        <f>SUM(N48:N53)</f>
        <v>235</v>
      </c>
      <c r="O54" s="7">
        <f>SUM(O48:O53)</f>
        <v>0</v>
      </c>
      <c r="P54" s="2"/>
      <c r="Q54" s="7">
        <f>SUM(Q48:Q53)</f>
        <v>400000</v>
      </c>
      <c r="R54" s="7">
        <f>SUM(R48:R53)</f>
        <v>400000</v>
      </c>
    </row>
    <row r="55" spans="2:18" ht="5.25" customHeight="1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2:18" ht="21.75" customHeight="1" x14ac:dyDescent="0.3">
      <c r="B56" s="14" t="s">
        <v>38</v>
      </c>
      <c r="C56" s="14"/>
      <c r="D56" s="14"/>
      <c r="E56" s="14"/>
      <c r="F56" s="14"/>
      <c r="G56" s="14"/>
      <c r="H56" s="14"/>
      <c r="I56" s="14"/>
      <c r="J56" s="14"/>
      <c r="K56" s="14"/>
    </row>
    <row r="57" spans="2:18" ht="15.75" x14ac:dyDescent="0.25">
      <c r="B57" s="12" t="s">
        <v>55</v>
      </c>
      <c r="C57" s="12"/>
      <c r="D57" s="12"/>
      <c r="E57" s="12"/>
      <c r="F57" s="12"/>
      <c r="G57" s="12"/>
      <c r="H57" s="12"/>
      <c r="I57" s="12"/>
      <c r="J57" s="12"/>
      <c r="K57" s="12"/>
      <c r="L57" s="1">
        <v>2</v>
      </c>
      <c r="M57" s="1">
        <v>20</v>
      </c>
      <c r="N57">
        <f>L57*M57</f>
        <v>40</v>
      </c>
      <c r="O57" s="6"/>
      <c r="Q57" s="6">
        <v>50000</v>
      </c>
      <c r="R57" s="5">
        <f>N57*O57+Q57</f>
        <v>50000</v>
      </c>
    </row>
    <row r="58" spans="2:18" ht="15.75" thickBot="1" x14ac:dyDescent="0.3">
      <c r="B58" s="13" t="s">
        <v>39</v>
      </c>
      <c r="C58" s="13"/>
      <c r="D58" s="13"/>
      <c r="E58" s="13"/>
      <c r="F58" s="13"/>
      <c r="G58" s="13"/>
      <c r="H58" s="13"/>
      <c r="I58" s="13"/>
      <c r="J58" s="13"/>
      <c r="K58" s="13"/>
      <c r="L58" s="2">
        <f>SUM(L57:L57)</f>
        <v>2</v>
      </c>
      <c r="M58" s="2">
        <f>SUM(M57:M57)</f>
        <v>20</v>
      </c>
      <c r="N58" s="2">
        <f>SUM(N57:N57)</f>
        <v>40</v>
      </c>
      <c r="O58" s="7">
        <f>SUM(O57:O57)</f>
        <v>0</v>
      </c>
      <c r="P58" s="2"/>
      <c r="Q58" s="7">
        <f>SUM(Q57:Q57)</f>
        <v>50000</v>
      </c>
      <c r="R58" s="7">
        <f>SUM(R57:R57)</f>
        <v>50000</v>
      </c>
    </row>
    <row r="59" spans="2:18" ht="5.2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2:18" ht="21.75" customHeight="1" x14ac:dyDescent="0.3">
      <c r="B60" s="14" t="s">
        <v>40</v>
      </c>
      <c r="C60" s="14"/>
      <c r="D60" s="14"/>
      <c r="E60" s="14"/>
      <c r="F60" s="14"/>
      <c r="G60" s="14"/>
      <c r="H60" s="14"/>
      <c r="I60" s="14"/>
      <c r="J60" s="14"/>
      <c r="K60" s="14"/>
    </row>
    <row r="61" spans="2:18" ht="15.75" x14ac:dyDescent="0.25">
      <c r="B61" s="12" t="s">
        <v>41</v>
      </c>
      <c r="C61" s="12"/>
      <c r="D61" s="12"/>
      <c r="E61" s="12"/>
      <c r="F61" s="12"/>
      <c r="G61" s="12"/>
      <c r="H61" s="12"/>
      <c r="I61" s="12"/>
      <c r="J61" s="12"/>
      <c r="K61" s="12"/>
      <c r="L61" s="1">
        <v>0.25</v>
      </c>
      <c r="M61" s="1">
        <v>250</v>
      </c>
      <c r="N61">
        <f>L61*M61</f>
        <v>62.5</v>
      </c>
      <c r="O61" s="6"/>
      <c r="Q61" s="6"/>
      <c r="R61" s="5">
        <f>N61*O61+Q61</f>
        <v>0</v>
      </c>
    </row>
    <row r="62" spans="2:18" ht="15.75" thickBot="1" x14ac:dyDescent="0.3">
      <c r="B62" s="17" t="s">
        <v>42</v>
      </c>
      <c r="C62" s="17"/>
      <c r="D62" s="17"/>
      <c r="E62" s="17"/>
      <c r="F62" s="17"/>
      <c r="G62" s="17"/>
      <c r="H62" s="17"/>
      <c r="I62" s="17"/>
      <c r="J62" s="17"/>
      <c r="K62" s="17"/>
      <c r="L62" s="3">
        <f>SUM(L61:L61)</f>
        <v>0.25</v>
      </c>
      <c r="M62" s="3">
        <f>SUM(M61:M61)</f>
        <v>250</v>
      </c>
      <c r="N62" s="3">
        <f>SUM(N61:N61)</f>
        <v>62.5</v>
      </c>
      <c r="O62" s="8">
        <f>SUM(O61:O61)</f>
        <v>0</v>
      </c>
      <c r="P62" s="3"/>
      <c r="Q62" s="8">
        <f>SUM(Q61:Q61)</f>
        <v>0</v>
      </c>
      <c r="R62" s="8">
        <f>SUM(R61:R61)</f>
        <v>0</v>
      </c>
    </row>
    <row r="63" spans="2:18" ht="5.2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2:18" ht="19.5" thickBot="1" x14ac:dyDescent="0.35">
      <c r="B64" s="16" t="s">
        <v>43</v>
      </c>
      <c r="C64" s="16"/>
      <c r="D64" s="16"/>
      <c r="E64" s="16"/>
      <c r="F64" s="16"/>
      <c r="G64" s="16"/>
      <c r="H64" s="16"/>
      <c r="I64" s="16"/>
      <c r="J64" s="16"/>
      <c r="K64" s="16"/>
      <c r="L64" s="4">
        <f>L20+L27+L35+L45+L54+L58+L62</f>
        <v>519.25</v>
      </c>
      <c r="M64" s="4">
        <f>M20+M27+M35+M45+M54+M58+M62</f>
        <v>772</v>
      </c>
      <c r="N64" s="4">
        <f>N20+N27+N35+N45+N54+N58+N62</f>
        <v>3051.5</v>
      </c>
      <c r="O64" s="9">
        <f>O20+O27+O35+O45+O54+O58+O62</f>
        <v>0</v>
      </c>
      <c r="P64" s="4"/>
      <c r="Q64" s="9">
        <f>Q20+Q27+Q35+Q45+Q54+Q58+Q62</f>
        <v>550000</v>
      </c>
      <c r="R64" s="9">
        <f>R20+R27+R35+R45+R54+R58+R62</f>
        <v>550000</v>
      </c>
    </row>
    <row r="65" ht="15.75" thickTop="1" x14ac:dyDescent="0.25"/>
  </sheetData>
  <mergeCells count="67">
    <mergeCell ref="B12:K12"/>
    <mergeCell ref="B13:K13"/>
    <mergeCell ref="B25:K25"/>
    <mergeCell ref="B18:K18"/>
    <mergeCell ref="B10:K10"/>
    <mergeCell ref="B14:K14"/>
    <mergeCell ref="B15:K15"/>
    <mergeCell ref="B16:K16"/>
    <mergeCell ref="B19:K19"/>
    <mergeCell ref="B20:K20"/>
    <mergeCell ref="B22:K22"/>
    <mergeCell ref="B23:K23"/>
    <mergeCell ref="B24:K24"/>
    <mergeCell ref="B21:R21"/>
    <mergeCell ref="B11:K11"/>
    <mergeCell ref="R3:R5"/>
    <mergeCell ref="B7:K7"/>
    <mergeCell ref="B8:K8"/>
    <mergeCell ref="B9:K9"/>
    <mergeCell ref="B3:K5"/>
    <mergeCell ref="L3:L5"/>
    <mergeCell ref="M3:M5"/>
    <mergeCell ref="N3:N5"/>
    <mergeCell ref="O3:O5"/>
    <mergeCell ref="P3:P5"/>
    <mergeCell ref="B6:R6"/>
    <mergeCell ref="Q3:Q5"/>
    <mergeCell ref="B38:K38"/>
    <mergeCell ref="B64:K64"/>
    <mergeCell ref="B63:R63"/>
    <mergeCell ref="B54:K54"/>
    <mergeCell ref="B56:K56"/>
    <mergeCell ref="B57:K57"/>
    <mergeCell ref="B62:K62"/>
    <mergeCell ref="B55:R55"/>
    <mergeCell ref="B59:R59"/>
    <mergeCell ref="B58:K58"/>
    <mergeCell ref="B60:K60"/>
    <mergeCell ref="B61:K61"/>
    <mergeCell ref="B46:R46"/>
    <mergeCell ref="B39:K39"/>
    <mergeCell ref="B40:K40"/>
    <mergeCell ref="B41:K41"/>
    <mergeCell ref="B42:K42"/>
    <mergeCell ref="B43:K43"/>
    <mergeCell ref="B44:K44"/>
    <mergeCell ref="B31:K31"/>
    <mergeCell ref="B32:K32"/>
    <mergeCell ref="B37:K37"/>
    <mergeCell ref="B28:R28"/>
    <mergeCell ref="B36:R36"/>
    <mergeCell ref="B17:K17"/>
    <mergeCell ref="B26:K26"/>
    <mergeCell ref="B51:K51"/>
    <mergeCell ref="B52:K52"/>
    <mergeCell ref="B53:K53"/>
    <mergeCell ref="B45:K45"/>
    <mergeCell ref="B47:K47"/>
    <mergeCell ref="B48:K48"/>
    <mergeCell ref="B49:K49"/>
    <mergeCell ref="B27:K27"/>
    <mergeCell ref="B29:K29"/>
    <mergeCell ref="B30:K30"/>
    <mergeCell ref="B33:K33"/>
    <mergeCell ref="B50:K50"/>
    <mergeCell ref="B34:K34"/>
    <mergeCell ref="B35:K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Monchamp, Kylie</dc:creator>
  <cp:lastModifiedBy>Flanigan, Shawnna</cp:lastModifiedBy>
  <dcterms:created xsi:type="dcterms:W3CDTF">2025-02-05T21:58:51Z</dcterms:created>
  <dcterms:modified xsi:type="dcterms:W3CDTF">2025-04-17T22:41:51Z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